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2022\outsourcing\"/>
    </mc:Choice>
  </mc:AlternateContent>
  <bookViews>
    <workbookView xWindow="0" yWindow="0" windowWidth="24000" windowHeight="9630"/>
  </bookViews>
  <sheets>
    <sheet name="Planilha da proposta comercial" sheetId="1" r:id="rId1"/>
    <sheet name="Bagé" sheetId="2" r:id="rId2"/>
    <sheet name="Camaqua" sheetId="3" r:id="rId3"/>
    <sheet name="Charqueadas" sheetId="4" r:id="rId4"/>
    <sheet name="Lajeado" sheetId="5" r:id="rId5"/>
    <sheet name="Passo Fundo" sheetId="6" r:id="rId6"/>
    <sheet name="Santana do Livramento" sheetId="7" r:id="rId7"/>
    <sheet name="Sapiranga" sheetId="8" r:id="rId8"/>
    <sheet name="Sapucaia do Sul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H3" i="1"/>
  <c r="H4" i="1"/>
  <c r="H5" i="1"/>
  <c r="G3" i="1"/>
  <c r="G4" i="1"/>
  <c r="G5" i="1"/>
  <c r="I2" i="1"/>
  <c r="H2" i="1"/>
  <c r="G2" i="1"/>
  <c r="F2" i="2" l="1"/>
  <c r="H2" i="2"/>
  <c r="F3" i="2"/>
  <c r="H3" i="2"/>
  <c r="F4" i="2"/>
  <c r="H4" i="2"/>
  <c r="F5" i="2"/>
  <c r="H5" i="2"/>
  <c r="H5" i="9" l="1"/>
  <c r="I5" i="9" s="1"/>
  <c r="H4" i="9"/>
  <c r="I4" i="9" s="1"/>
  <c r="H3" i="9"/>
  <c r="I3" i="9" s="1"/>
  <c r="H2" i="9"/>
  <c r="I2" i="9" s="1"/>
  <c r="H5" i="8"/>
  <c r="I5" i="8" s="1"/>
  <c r="H4" i="8"/>
  <c r="I4" i="8" s="1"/>
  <c r="H3" i="8"/>
  <c r="I3" i="8" s="1"/>
  <c r="H2" i="8"/>
  <c r="I2" i="8" s="1"/>
  <c r="H5" i="7"/>
  <c r="I5" i="7" s="1"/>
  <c r="H4" i="7"/>
  <c r="I4" i="7" s="1"/>
  <c r="H3" i="7"/>
  <c r="I3" i="7" s="1"/>
  <c r="H2" i="7"/>
  <c r="I2" i="7" s="1"/>
  <c r="H5" i="6"/>
  <c r="I5" i="6" s="1"/>
  <c r="H4" i="6"/>
  <c r="I4" i="6" s="1"/>
  <c r="H3" i="6"/>
  <c r="I3" i="6" s="1"/>
  <c r="H2" i="6"/>
  <c r="I2" i="6" s="1"/>
  <c r="H5" i="5"/>
  <c r="I5" i="5" s="1"/>
  <c r="H4" i="5"/>
  <c r="I4" i="5" s="1"/>
  <c r="H3" i="5"/>
  <c r="I3" i="5" s="1"/>
  <c r="H2" i="5"/>
  <c r="I2" i="5" s="1"/>
  <c r="H5" i="4"/>
  <c r="I5" i="4" s="1"/>
  <c r="H4" i="4"/>
  <c r="I4" i="4" s="1"/>
  <c r="H3" i="4"/>
  <c r="I3" i="4" s="1"/>
  <c r="H2" i="4"/>
  <c r="I2" i="4" s="1"/>
  <c r="F2" i="4"/>
  <c r="F3" i="4"/>
  <c r="F4" i="4"/>
  <c r="F5" i="4"/>
  <c r="H3" i="3"/>
  <c r="I3" i="3" s="1"/>
  <c r="H4" i="3"/>
  <c r="I4" i="3" s="1"/>
  <c r="H5" i="3"/>
  <c r="I5" i="3" s="1"/>
  <c r="H2" i="3"/>
  <c r="I2" i="3" s="1"/>
  <c r="I5" i="2"/>
  <c r="I2" i="2"/>
  <c r="I3" i="2"/>
  <c r="I4" i="2"/>
  <c r="I6" i="9" l="1"/>
  <c r="H6" i="9"/>
  <c r="F6" i="9"/>
  <c r="E6" i="9"/>
  <c r="I6" i="8"/>
  <c r="H6" i="8"/>
  <c r="F6" i="8"/>
  <c r="E6" i="8"/>
  <c r="I6" i="7"/>
  <c r="H6" i="7"/>
  <c r="F6" i="7"/>
  <c r="E6" i="7"/>
  <c r="I6" i="6"/>
  <c r="H6" i="6"/>
  <c r="F6" i="6"/>
  <c r="E6" i="6"/>
  <c r="I6" i="5"/>
  <c r="H6" i="5"/>
  <c r="F6" i="5"/>
  <c r="E6" i="5"/>
  <c r="I6" i="4"/>
  <c r="H6" i="4"/>
  <c r="F6" i="4"/>
  <c r="E6" i="4"/>
  <c r="I6" i="3"/>
  <c r="H6" i="3"/>
  <c r="F6" i="3"/>
  <c r="E6" i="3"/>
  <c r="H6" i="2"/>
  <c r="I6" i="2"/>
  <c r="E6" i="2"/>
  <c r="F5" i="9" l="1"/>
  <c r="F4" i="9"/>
  <c r="F3" i="9"/>
  <c r="F2" i="9"/>
  <c r="F5" i="8"/>
  <c r="F4" i="8"/>
  <c r="F3" i="8"/>
  <c r="F2" i="8"/>
  <c r="F5" i="7"/>
  <c r="F4" i="7"/>
  <c r="F3" i="7"/>
  <c r="F2" i="7"/>
  <c r="F5" i="6"/>
  <c r="F4" i="6"/>
  <c r="F3" i="6"/>
  <c r="F2" i="6"/>
  <c r="F5" i="5"/>
  <c r="F4" i="5"/>
  <c r="F3" i="5"/>
  <c r="F2" i="5"/>
  <c r="F5" i="3"/>
  <c r="F4" i="3"/>
  <c r="F3" i="3"/>
  <c r="F2" i="3"/>
  <c r="F6" i="2"/>
  <c r="G6" i="1" l="1"/>
  <c r="I6" i="1" s="1"/>
  <c r="H6" i="1" l="1"/>
</calcChain>
</file>

<file path=xl/sharedStrings.xml><?xml version="1.0" encoding="utf-8"?>
<sst xmlns="http://schemas.openxmlformats.org/spreadsheetml/2006/main" count="130" uniqueCount="32">
  <si>
    <t>GRUPO 1</t>
  </si>
  <si>
    <t>Item</t>
  </si>
  <si>
    <t>Descrição</t>
  </si>
  <si>
    <t>Quantidade de Equipamentos</t>
  </si>
  <si>
    <t>GRUPO 4</t>
  </si>
  <si>
    <t>GRUPO 5</t>
  </si>
  <si>
    <t>GRUPO 6</t>
  </si>
  <si>
    <t xml:space="preserve">Serviço de reprografia MONOCROMÁTICA com instalação/fornecime nto de Máquinas
tipo 1 novas conforme características
descritas no item 1 na Tabela II do
Termo de Referência. DENTRO DA FRANQUIA
</t>
  </si>
  <si>
    <t>Serviço de reprografia COLORIDA com
instalação/fornecimento de Máquina tipo
2 nova conforme características descritas no item 2 na Tabela II do Termo de Referência.
DENTRO DA FRANQUIA</t>
  </si>
  <si>
    <t xml:space="preserve">Serviço de reprografia MONOCROMÁTICA com instalação/fornecime nto de Máquinas
tipo 1 novas conforme características
descritas no item 1 na Tabela II do
Termode Referência. EXCEDENTE
</t>
  </si>
  <si>
    <t>Serviço de reprografia COLORIDA com
instalação/fornecimento de Máquina tipo
2 nova conforme características descritas no item 2 na Tabela II do Termo de Referência.
EXCEDENTE</t>
  </si>
  <si>
    <t>Valor unitáro página</t>
  </si>
  <si>
    <t>Valor Mensal</t>
  </si>
  <si>
    <t>Valor global (48 meses)</t>
  </si>
  <si>
    <t>Valor anual</t>
  </si>
  <si>
    <t>TOTAL:</t>
  </si>
  <si>
    <t>GRUPO X</t>
  </si>
  <si>
    <t>Número de Cópias/mês</t>
  </si>
  <si>
    <t>GRUPO 2</t>
  </si>
  <si>
    <t>GRUPO 3</t>
  </si>
  <si>
    <t>Quantidade GLOBAL cópias (48 meses)</t>
  </si>
  <si>
    <t xml:space="preserve">Máquina tipo 1 MONOcromática. DENTRO DA FRANQUIA
</t>
  </si>
  <si>
    <t xml:space="preserve">Máquina tipo 1 MONOcromática. EXCEDENTE
</t>
  </si>
  <si>
    <t xml:space="preserve">Máquina tipo 1 POLIcromática. DENTRO DA FRANQUIA
</t>
  </si>
  <si>
    <t xml:space="preserve">Máquina tipo 1 POLIcromática. EXCEDENTE
</t>
  </si>
  <si>
    <t>Valor estimado unitário</t>
  </si>
  <si>
    <t>Valor estimado mensal</t>
  </si>
  <si>
    <t>Valor estimado global (48 meses)</t>
  </si>
  <si>
    <t>Totais:</t>
  </si>
  <si>
    <t>GRUPO 7</t>
  </si>
  <si>
    <t>GRUPO 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</si>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</sst>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8">
    <xf numFmtId="0" fontId="0" fillId="0" borderId="0" xfId="0"/>
    <xf numFmtId="8" fontId="0" fillId="0" borderId="0" xfId="0" applyNumberForma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left" vertical="center" wrapText="1" inden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8" fontId="2" fillId="0" borderId="1" xfId="0" applyNumberFormat="1" applyFont="1" applyFill="1" applyBorder="1" applyAlignment="1">
      <alignment vertical="center" wrapText="1"/>
    </xf>
    <xf numFmtId="0" fontId="0" fillId="0" borderId="0" xfId="0" applyFill="1"/>
    <xf numFmtId="0" fontId="0" fillId="0" borderId="2" xfId="0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8" fontId="0" fillId="0" borderId="1" xfId="0" applyNumberFormat="1" applyBorder="1"/>
    <xf numFmtId="3" fontId="2" fillId="0" borderId="1" xfId="0" applyNumberFormat="1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8" fontId="0" fillId="0" borderId="1" xfId="0" applyNumberFormat="1" applyFill="1" applyBorder="1"/>
    <xf numFmtId="3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8" fontId="1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 wrapText="1"/>
    </xf>
    <xf numFmtId="164" fontId="0" fillId="0" borderId="0" xfId="1" applyNumberFormat="1" applyFont="1" applyFill="1"/>
    <xf numFmtId="0" fontId="3" fillId="0" borderId="0" xfId="0" applyFont="1"/>
    <xf numFmtId="164" fontId="3" fillId="0" borderId="0" xfId="1" applyNumberFormat="1" applyFont="1" applyFill="1"/>
    <xf numFmtId="44" fontId="3" fillId="0" borderId="0" xfId="2" applyFont="1" applyFill="1"/>
    <xf numFmtId="164" fontId="1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4" fontId="0" fillId="0" borderId="1" xfId="2" applyFont="1" applyBorder="1" applyAlignment="1"/>
    <xf numFmtId="164" fontId="3" fillId="0" borderId="0" xfId="1" applyNumberFormat="1" applyFont="1" applyFill="1" applyAlignment="1">
      <alignment horizontal="center"/>
    </xf>
    <xf numFmtId="0" fontId="0" fillId="0" borderId="1" xfId="0" applyFont="1" applyBorder="1" applyAlignment="1">
      <alignment horizontal="center"/>
    </xf>
    <xf numFmtId="44" fontId="0" fillId="0" borderId="0" xfId="0" applyNumberFormat="1"/>
    <xf numFmtId="44" fontId="0" fillId="0" borderId="0" xfId="2" applyFont="1" applyFill="1" applyBorder="1" applyAlignment="1"/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Normal="100" workbookViewId="0">
      <selection activeCell="B6" sqref="B6"/>
    </sheetView>
  </sheetViews>
  <sheetFormatPr defaultRowHeight="15" x14ac:dyDescent="0.25"/>
  <cols>
    <col min="2" max="2" width="9.42578125" customWidth="1"/>
    <col min="3" max="3" width="28.140625" customWidth="1"/>
    <col min="4" max="4" width="13.7109375" bestFit="1" customWidth="1"/>
    <col min="5" max="5" width="17" customWidth="1"/>
    <col min="6" max="6" width="16.140625" customWidth="1"/>
    <col min="7" max="8" width="16.140625" style="14" customWidth="1"/>
    <col min="9" max="9" width="11.7109375" bestFit="1" customWidth="1"/>
    <col min="11" max="11" width="15.85546875" bestFit="1" customWidth="1"/>
  </cols>
  <sheetData>
    <row r="1" spans="1:11" s="2" customFormat="1" ht="30" x14ac:dyDescent="0.25">
      <c r="A1" s="3"/>
      <c r="B1" s="4" t="s">
        <v>1</v>
      </c>
      <c r="C1" s="15" t="s">
        <v>2</v>
      </c>
      <c r="D1" s="16" t="s">
        <v>3</v>
      </c>
      <c r="E1" s="17" t="s">
        <v>17</v>
      </c>
      <c r="F1" s="17" t="s">
        <v>11</v>
      </c>
      <c r="G1" s="18" t="s">
        <v>12</v>
      </c>
      <c r="H1" s="22" t="s">
        <v>14</v>
      </c>
      <c r="I1" s="2" t="s">
        <v>13</v>
      </c>
    </row>
    <row r="2" spans="1:11" ht="90" x14ac:dyDescent="0.25">
      <c r="A2" s="43" t="s">
        <v>16</v>
      </c>
      <c r="B2" s="7" t="s">
        <v>31</v>
      </c>
      <c r="C2" s="6" t="s">
        <v>7</v>
      </c>
      <c r="D2" s="42"/>
      <c r="E2" s="8"/>
      <c r="F2" s="27"/>
      <c r="G2" s="13">
        <f>F2+E2</f>
        <v>0</v>
      </c>
      <c r="H2" s="13">
        <f>G2*12</f>
        <v>0</v>
      </c>
      <c r="I2" s="19">
        <f>G2*48</f>
        <v>0</v>
      </c>
    </row>
    <row r="3" spans="1:11" ht="78.75" x14ac:dyDescent="0.25">
      <c r="A3" s="44"/>
      <c r="B3" s="7" t="s">
        <v>31</v>
      </c>
      <c r="C3" s="6" t="s">
        <v>9</v>
      </c>
      <c r="D3" s="42"/>
      <c r="E3" s="8"/>
      <c r="F3" s="27"/>
      <c r="G3" s="13">
        <f t="shared" ref="G3:G5" si="0">F3+E3</f>
        <v>0</v>
      </c>
      <c r="H3" s="13">
        <f t="shared" ref="H3:H5" si="1">G3*12</f>
        <v>0</v>
      </c>
      <c r="I3" s="19">
        <f t="shared" ref="I3:I5" si="2">G3*48</f>
        <v>0</v>
      </c>
    </row>
    <row r="4" spans="1:11" ht="90" x14ac:dyDescent="0.25">
      <c r="A4" s="44"/>
      <c r="B4" s="7" t="s">
        <v>31</v>
      </c>
      <c r="C4" s="6" t="s">
        <v>8</v>
      </c>
      <c r="D4" s="42"/>
      <c r="E4" s="8"/>
      <c r="F4" s="27"/>
      <c r="G4" s="13">
        <f t="shared" si="0"/>
        <v>0</v>
      </c>
      <c r="H4" s="13">
        <f t="shared" si="1"/>
        <v>0</v>
      </c>
      <c r="I4" s="19">
        <f t="shared" si="2"/>
        <v>0</v>
      </c>
    </row>
    <row r="5" spans="1:11" ht="90" x14ac:dyDescent="0.25">
      <c r="A5" s="44"/>
      <c r="B5" s="21" t="s">
        <v>31</v>
      </c>
      <c r="C5" s="6" t="s">
        <v>10</v>
      </c>
      <c r="D5" s="42"/>
      <c r="E5" s="20"/>
      <c r="F5" s="28"/>
      <c r="G5" s="13">
        <f t="shared" si="0"/>
        <v>0</v>
      </c>
      <c r="H5" s="13">
        <f t="shared" si="1"/>
        <v>0</v>
      </c>
      <c r="I5" s="19">
        <f t="shared" si="2"/>
        <v>0</v>
      </c>
      <c r="K5" s="40"/>
    </row>
    <row r="6" spans="1:11" x14ac:dyDescent="0.25">
      <c r="F6" t="s">
        <v>15</v>
      </c>
      <c r="G6" s="23">
        <f>SUM(G2:G5)</f>
        <v>0</v>
      </c>
      <c r="H6" s="23">
        <f t="shared" ref="H6" si="3">G6*12</f>
        <v>0</v>
      </c>
      <c r="I6" s="23">
        <f t="shared" ref="I6" si="4">G6*48</f>
        <v>0</v>
      </c>
    </row>
  </sheetData>
  <mergeCells count="3">
    <mergeCell ref="D2:D3"/>
    <mergeCell ref="D4:D5"/>
    <mergeCell ref="A2:A5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G2" sqref="G2:G5"/>
    </sheetView>
  </sheetViews>
  <sheetFormatPr defaultRowHeight="15" x14ac:dyDescent="0.25"/>
  <cols>
    <col min="3" max="3" width="36" customWidth="1"/>
    <col min="4" max="4" width="12.85546875" customWidth="1"/>
    <col min="5" max="5" width="10.7109375" customWidth="1"/>
    <col min="6" max="6" width="11.85546875" style="30" bestFit="1" customWidth="1"/>
    <col min="8" max="8" width="12.140625" bestFit="1" customWidth="1"/>
    <col min="9" max="9" width="15.85546875" bestFit="1" customWidth="1"/>
  </cols>
  <sheetData>
    <row r="1" spans="1:9" ht="60" x14ac:dyDescent="0.25">
      <c r="A1" s="3"/>
      <c r="B1" s="4" t="s">
        <v>1</v>
      </c>
      <c r="C1" s="5" t="s">
        <v>2</v>
      </c>
      <c r="D1" s="4" t="s">
        <v>3</v>
      </c>
      <c r="E1" s="4" t="s">
        <v>17</v>
      </c>
      <c r="F1" s="34" t="s">
        <v>20</v>
      </c>
      <c r="G1" s="35" t="s">
        <v>25</v>
      </c>
      <c r="H1" s="35" t="s">
        <v>26</v>
      </c>
      <c r="I1" s="35" t="s">
        <v>27</v>
      </c>
    </row>
    <row r="2" spans="1:9" ht="33.75" x14ac:dyDescent="0.25">
      <c r="A2" s="43" t="s">
        <v>0</v>
      </c>
      <c r="B2" s="7">
        <v>1</v>
      </c>
      <c r="C2" s="6" t="s">
        <v>21</v>
      </c>
      <c r="D2" s="42">
        <v>3</v>
      </c>
      <c r="E2" s="24">
        <v>10200</v>
      </c>
      <c r="F2" s="29">
        <f>E2*48</f>
        <v>489600</v>
      </c>
      <c r="G2" s="41"/>
      <c r="H2" s="37">
        <f>G2*E2</f>
        <v>0</v>
      </c>
      <c r="I2" s="37">
        <f>H2*48</f>
        <v>0</v>
      </c>
    </row>
    <row r="3" spans="1:9" ht="22.5" x14ac:dyDescent="0.25">
      <c r="A3" s="44"/>
      <c r="B3" s="7">
        <v>2</v>
      </c>
      <c r="C3" s="6" t="s">
        <v>22</v>
      </c>
      <c r="D3" s="42"/>
      <c r="E3" s="25">
        <v>6800</v>
      </c>
      <c r="F3" s="29">
        <f>E3*48</f>
        <v>326400</v>
      </c>
      <c r="G3" s="41"/>
      <c r="H3" s="37">
        <f t="shared" ref="H3:H4" si="0">G3*E3</f>
        <v>0</v>
      </c>
      <c r="I3" s="37">
        <f t="shared" ref="I3:I4" si="1">H3*48</f>
        <v>0</v>
      </c>
    </row>
    <row r="4" spans="1:9" ht="33.75" x14ac:dyDescent="0.25">
      <c r="A4" s="44"/>
      <c r="B4" s="7">
        <v>3</v>
      </c>
      <c r="C4" s="6" t="s">
        <v>23</v>
      </c>
      <c r="D4" s="42">
        <v>2</v>
      </c>
      <c r="E4" s="24">
        <v>200</v>
      </c>
      <c r="F4" s="29">
        <f t="shared" ref="F4:F5" si="2">E4*48</f>
        <v>9600</v>
      </c>
      <c r="G4" s="41"/>
      <c r="H4" s="37">
        <f t="shared" si="0"/>
        <v>0</v>
      </c>
      <c r="I4" s="37">
        <f t="shared" si="1"/>
        <v>0</v>
      </c>
    </row>
    <row r="5" spans="1:9" ht="22.5" x14ac:dyDescent="0.25">
      <c r="A5" s="44"/>
      <c r="B5" s="21">
        <v>4</v>
      </c>
      <c r="C5" s="6" t="s">
        <v>24</v>
      </c>
      <c r="D5" s="42"/>
      <c r="E5" s="25">
        <v>200</v>
      </c>
      <c r="F5" s="29">
        <f t="shared" si="2"/>
        <v>9600</v>
      </c>
      <c r="G5" s="41"/>
      <c r="H5" s="37">
        <f>G5*E5</f>
        <v>0</v>
      </c>
      <c r="I5" s="37">
        <f>H5*48</f>
        <v>0</v>
      </c>
    </row>
    <row r="6" spans="1:9" x14ac:dyDescent="0.25">
      <c r="D6" s="31" t="s">
        <v>28</v>
      </c>
      <c r="E6" s="32">
        <f>SUM(E2:E5)</f>
        <v>17400</v>
      </c>
      <c r="F6" s="32">
        <f>SUM(F2:F5)</f>
        <v>835200</v>
      </c>
      <c r="G6" s="33"/>
      <c r="H6" s="33">
        <f t="shared" ref="H6:I6" si="3">SUM(H2:H5)</f>
        <v>0</v>
      </c>
      <c r="I6" s="33">
        <f t="shared" si="3"/>
        <v>0</v>
      </c>
    </row>
    <row r="8" spans="1:9" x14ac:dyDescent="0.25">
      <c r="G8" s="41"/>
      <c r="H8" s="40"/>
      <c r="I8" s="40"/>
    </row>
    <row r="9" spans="1:9" x14ac:dyDescent="0.25">
      <c r="G9" s="41"/>
      <c r="H9" s="40"/>
      <c r="I9" s="40"/>
    </row>
    <row r="10" spans="1:9" x14ac:dyDescent="0.25">
      <c r="G10" s="41"/>
      <c r="H10" s="40"/>
      <c r="I10" s="40"/>
    </row>
    <row r="11" spans="1:9" x14ac:dyDescent="0.25">
      <c r="G11" s="41"/>
      <c r="H11" s="40"/>
      <c r="I11" s="40"/>
    </row>
    <row r="12" spans="1:9" x14ac:dyDescent="0.25">
      <c r="I12" s="40"/>
    </row>
  </sheetData>
  <mergeCells count="3">
    <mergeCell ref="A2:A5"/>
    <mergeCell ref="D2:D3"/>
    <mergeCell ref="D4:D5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workbookViewId="0">
      <selection activeCell="G2" sqref="G2:G5"/>
    </sheetView>
  </sheetViews>
  <sheetFormatPr defaultRowHeight="15" x14ac:dyDescent="0.25"/>
  <cols>
    <col min="3" max="3" width="36" customWidth="1"/>
    <col min="4" max="4" width="12.85546875" customWidth="1"/>
    <col min="5" max="5" width="11.42578125" customWidth="1"/>
    <col min="6" max="6" width="11.85546875" style="30" bestFit="1" customWidth="1"/>
    <col min="8" max="8" width="12.140625" bestFit="1" customWidth="1"/>
    <col min="9" max="9" width="14.28515625" bestFit="1" customWidth="1"/>
  </cols>
  <sheetData>
    <row r="1" spans="1:9" ht="60" x14ac:dyDescent="0.25">
      <c r="A1" s="3"/>
      <c r="B1" s="4" t="s">
        <v>1</v>
      </c>
      <c r="C1" s="5" t="s">
        <v>2</v>
      </c>
      <c r="D1" s="4" t="s">
        <v>3</v>
      </c>
      <c r="E1" s="4" t="s">
        <v>17</v>
      </c>
      <c r="F1" s="34" t="s">
        <v>20</v>
      </c>
      <c r="G1" s="35" t="s">
        <v>25</v>
      </c>
      <c r="H1" s="35" t="s">
        <v>26</v>
      </c>
      <c r="I1" s="35" t="s">
        <v>27</v>
      </c>
    </row>
    <row r="2" spans="1:9" ht="33.75" x14ac:dyDescent="0.25">
      <c r="A2" s="43" t="s">
        <v>18</v>
      </c>
      <c r="B2" s="7">
        <v>5</v>
      </c>
      <c r="C2" s="6" t="s">
        <v>21</v>
      </c>
      <c r="D2" s="42">
        <v>8</v>
      </c>
      <c r="E2" s="26">
        <v>6000</v>
      </c>
      <c r="F2" s="29">
        <f>E2*48</f>
        <v>288000</v>
      </c>
      <c r="G2" s="37"/>
      <c r="H2" s="37">
        <f>G2*E2</f>
        <v>0</v>
      </c>
      <c r="I2" s="37">
        <f>H2*48</f>
        <v>0</v>
      </c>
    </row>
    <row r="3" spans="1:9" ht="22.5" x14ac:dyDescent="0.25">
      <c r="A3" s="44"/>
      <c r="B3" s="7">
        <v>6</v>
      </c>
      <c r="C3" s="6" t="s">
        <v>22</v>
      </c>
      <c r="D3" s="42"/>
      <c r="E3" s="12">
        <v>4000</v>
      </c>
      <c r="F3" s="29">
        <f>E3*48</f>
        <v>192000</v>
      </c>
      <c r="G3" s="37"/>
      <c r="H3" s="37">
        <f t="shared" ref="H3:H5" si="0">G3*E3</f>
        <v>0</v>
      </c>
      <c r="I3" s="37">
        <f t="shared" ref="I3:I5" si="1">H3*48</f>
        <v>0</v>
      </c>
    </row>
    <row r="4" spans="1:9" ht="33.75" x14ac:dyDescent="0.25">
      <c r="A4" s="44"/>
      <c r="B4" s="7">
        <v>7</v>
      </c>
      <c r="C4" s="6" t="s">
        <v>23</v>
      </c>
      <c r="D4" s="42">
        <v>1</v>
      </c>
      <c r="E4" s="26">
        <v>500</v>
      </c>
      <c r="F4" s="29">
        <f>E4*48</f>
        <v>24000</v>
      </c>
      <c r="G4" s="37"/>
      <c r="H4" s="37">
        <f t="shared" si="0"/>
        <v>0</v>
      </c>
      <c r="I4" s="37">
        <f t="shared" si="1"/>
        <v>0</v>
      </c>
    </row>
    <row r="5" spans="1:9" ht="22.5" x14ac:dyDescent="0.25">
      <c r="A5" s="44"/>
      <c r="B5" s="21">
        <v>8</v>
      </c>
      <c r="C5" s="6" t="s">
        <v>24</v>
      </c>
      <c r="D5" s="42"/>
      <c r="E5" s="10">
        <v>500</v>
      </c>
      <c r="F5" s="29">
        <f>E5*48</f>
        <v>24000</v>
      </c>
      <c r="G5" s="37"/>
      <c r="H5" s="37">
        <f t="shared" si="0"/>
        <v>0</v>
      </c>
      <c r="I5" s="37">
        <f t="shared" si="1"/>
        <v>0</v>
      </c>
    </row>
    <row r="6" spans="1:9" x14ac:dyDescent="0.25">
      <c r="D6" s="31" t="s">
        <v>28</v>
      </c>
      <c r="E6" s="32">
        <f>SUM(E2:E5)</f>
        <v>11000</v>
      </c>
      <c r="F6" s="32">
        <f>SUM(F2:F5)</f>
        <v>528000</v>
      </c>
      <c r="G6" s="33"/>
      <c r="H6" s="33">
        <f t="shared" ref="H6:I6" si="2">SUM(H2:H5)</f>
        <v>0</v>
      </c>
      <c r="I6" s="33">
        <f t="shared" si="2"/>
        <v>0</v>
      </c>
    </row>
  </sheetData>
  <mergeCells count="3">
    <mergeCell ref="A2:A5"/>
    <mergeCell ref="D2:D3"/>
    <mergeCell ref="D4:D5"/>
  </mergeCells>
  <pageMargins left="0.511811024" right="0.511811024" top="0.78740157499999996" bottom="0.78740157499999996" header="0.31496062000000002" footer="0.31496062000000002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workbookViewId="0">
      <selection activeCell="G2" sqref="G2:G5"/>
    </sheetView>
  </sheetViews>
  <sheetFormatPr defaultRowHeight="15" x14ac:dyDescent="0.25"/>
  <cols>
    <col min="3" max="3" width="36" customWidth="1"/>
    <col min="4" max="4" width="12.42578125" customWidth="1"/>
    <col min="5" max="5" width="10.28515625" customWidth="1"/>
    <col min="6" max="6" width="11.85546875" style="30" bestFit="1" customWidth="1"/>
    <col min="8" max="8" width="12.140625" bestFit="1" customWidth="1"/>
    <col min="9" max="9" width="14.28515625" bestFit="1" customWidth="1"/>
  </cols>
  <sheetData>
    <row r="1" spans="1:9" ht="60" x14ac:dyDescent="0.25">
      <c r="A1" s="3"/>
      <c r="B1" s="4" t="s">
        <v>1</v>
      </c>
      <c r="C1" s="5" t="s">
        <v>2</v>
      </c>
      <c r="D1" s="4" t="s">
        <v>3</v>
      </c>
      <c r="E1" s="4" t="s">
        <v>17</v>
      </c>
      <c r="F1" s="34" t="s">
        <v>20</v>
      </c>
      <c r="G1" s="35" t="s">
        <v>25</v>
      </c>
      <c r="H1" s="35" t="s">
        <v>26</v>
      </c>
      <c r="I1" s="35" t="s">
        <v>27</v>
      </c>
    </row>
    <row r="2" spans="1:9" ht="33.75" x14ac:dyDescent="0.25">
      <c r="A2" s="43" t="s">
        <v>19</v>
      </c>
      <c r="B2" s="7">
        <v>9</v>
      </c>
      <c r="C2" s="6" t="s">
        <v>21</v>
      </c>
      <c r="D2" s="45">
        <v>6</v>
      </c>
      <c r="E2" s="8">
        <v>4800</v>
      </c>
      <c r="F2" s="29">
        <f>E2*48</f>
        <v>230400</v>
      </c>
      <c r="G2" s="37"/>
      <c r="H2" s="37">
        <f>G2*E2</f>
        <v>0</v>
      </c>
      <c r="I2" s="37">
        <f>H2*48</f>
        <v>0</v>
      </c>
    </row>
    <row r="3" spans="1:9" ht="22.5" x14ac:dyDescent="0.25">
      <c r="A3" s="44"/>
      <c r="B3" s="11">
        <v>10</v>
      </c>
      <c r="C3" s="6" t="s">
        <v>22</v>
      </c>
      <c r="D3" s="46"/>
      <c r="E3" s="8">
        <v>3200</v>
      </c>
      <c r="F3" s="29">
        <f>E3*48</f>
        <v>153600</v>
      </c>
      <c r="G3" s="37"/>
      <c r="H3" s="37">
        <f t="shared" ref="H3:H5" si="0">G3*E3</f>
        <v>0</v>
      </c>
      <c r="I3" s="37">
        <f t="shared" ref="I3:I5" si="1">H3*48</f>
        <v>0</v>
      </c>
    </row>
    <row r="4" spans="1:9" ht="33.75" x14ac:dyDescent="0.25">
      <c r="A4" s="44"/>
      <c r="B4" s="11">
        <v>11</v>
      </c>
      <c r="C4" s="6" t="s">
        <v>23</v>
      </c>
      <c r="D4" s="42">
        <v>1</v>
      </c>
      <c r="E4" s="9">
        <v>500</v>
      </c>
      <c r="F4" s="29">
        <f>E4*48</f>
        <v>24000</v>
      </c>
      <c r="G4" s="37"/>
      <c r="H4" s="37">
        <f t="shared" si="0"/>
        <v>0</v>
      </c>
      <c r="I4" s="37">
        <f t="shared" si="1"/>
        <v>0</v>
      </c>
    </row>
    <row r="5" spans="1:9" ht="22.5" x14ac:dyDescent="0.25">
      <c r="A5" s="44"/>
      <c r="B5" s="11">
        <v>12</v>
      </c>
      <c r="C5" s="6" t="s">
        <v>24</v>
      </c>
      <c r="D5" s="42"/>
      <c r="E5" s="9">
        <v>500</v>
      </c>
      <c r="F5" s="29">
        <f>E5*48</f>
        <v>24000</v>
      </c>
      <c r="G5" s="37"/>
      <c r="H5" s="37">
        <f t="shared" si="0"/>
        <v>0</v>
      </c>
      <c r="I5" s="37">
        <f t="shared" si="1"/>
        <v>0</v>
      </c>
    </row>
    <row r="6" spans="1:9" x14ac:dyDescent="0.25">
      <c r="D6" s="31" t="s">
        <v>28</v>
      </c>
      <c r="E6" s="32">
        <f>SUM(E2:E5)</f>
        <v>9000</v>
      </c>
      <c r="F6" s="32">
        <f>SUM(F2:F5)</f>
        <v>432000</v>
      </c>
      <c r="G6" s="33"/>
      <c r="H6" s="33">
        <f t="shared" ref="H6:I6" si="2">SUM(H2:H5)</f>
        <v>0</v>
      </c>
      <c r="I6" s="33">
        <f t="shared" si="2"/>
        <v>0</v>
      </c>
    </row>
  </sheetData>
  <mergeCells count="3">
    <mergeCell ref="A2:A5"/>
    <mergeCell ref="D2:D3"/>
    <mergeCell ref="D4:D5"/>
  </mergeCells>
  <pageMargins left="0.511811024" right="0.511811024" top="0.78740157499999996" bottom="0.78740157499999996" header="0.31496062000000002" footer="0.31496062000000002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G2" sqref="G2:G5"/>
    </sheetView>
  </sheetViews>
  <sheetFormatPr defaultRowHeight="15" x14ac:dyDescent="0.25"/>
  <cols>
    <col min="3" max="3" width="36" customWidth="1"/>
    <col min="4" max="4" width="12.42578125" customWidth="1"/>
    <col min="5" max="5" width="10.85546875" customWidth="1"/>
    <col min="6" max="6" width="11.85546875" style="30" bestFit="1" customWidth="1"/>
    <col min="8" max="8" width="12.140625" bestFit="1" customWidth="1"/>
    <col min="9" max="9" width="14.28515625" bestFit="1" customWidth="1"/>
  </cols>
  <sheetData>
    <row r="1" spans="1:9" ht="60" x14ac:dyDescent="0.25">
      <c r="A1" s="3"/>
      <c r="B1" s="4" t="s">
        <v>1</v>
      </c>
      <c r="C1" s="36" t="s">
        <v>2</v>
      </c>
      <c r="D1" s="4" t="s">
        <v>3</v>
      </c>
      <c r="E1" s="4" t="s">
        <v>17</v>
      </c>
      <c r="F1" s="34" t="s">
        <v>20</v>
      </c>
      <c r="G1" s="35" t="s">
        <v>25</v>
      </c>
      <c r="H1" s="35" t="s">
        <v>26</v>
      </c>
      <c r="I1" s="35" t="s">
        <v>27</v>
      </c>
    </row>
    <row r="2" spans="1:9" ht="33.75" x14ac:dyDescent="0.25">
      <c r="A2" s="43" t="s">
        <v>4</v>
      </c>
      <c r="B2" s="11">
        <v>13</v>
      </c>
      <c r="C2" s="6" t="s">
        <v>21</v>
      </c>
      <c r="D2" s="45">
        <v>4</v>
      </c>
      <c r="E2" s="8">
        <v>6000</v>
      </c>
      <c r="F2" s="29">
        <f>E2*48</f>
        <v>288000</v>
      </c>
      <c r="G2" s="37"/>
      <c r="H2" s="37">
        <f>G2*E2</f>
        <v>0</v>
      </c>
      <c r="I2" s="37">
        <f>H2*48</f>
        <v>0</v>
      </c>
    </row>
    <row r="3" spans="1:9" ht="22.5" x14ac:dyDescent="0.25">
      <c r="A3" s="44"/>
      <c r="B3" s="11">
        <v>14</v>
      </c>
      <c r="C3" s="6" t="s">
        <v>22</v>
      </c>
      <c r="D3" s="46"/>
      <c r="E3" s="8">
        <v>4000</v>
      </c>
      <c r="F3" s="29">
        <f>E3*48</f>
        <v>192000</v>
      </c>
      <c r="G3" s="37"/>
      <c r="H3" s="37">
        <f t="shared" ref="H3:H5" si="0">G3*E3</f>
        <v>0</v>
      </c>
      <c r="I3" s="37">
        <f t="shared" ref="I3:I5" si="1">H3*48</f>
        <v>0</v>
      </c>
    </row>
    <row r="4" spans="1:9" ht="33.75" x14ac:dyDescent="0.25">
      <c r="A4" s="44"/>
      <c r="B4" s="11">
        <v>15</v>
      </c>
      <c r="C4" s="6" t="s">
        <v>23</v>
      </c>
      <c r="D4" s="47">
        <v>2</v>
      </c>
      <c r="E4" s="9">
        <v>250</v>
      </c>
      <c r="F4" s="29">
        <f>E4*48</f>
        <v>12000</v>
      </c>
      <c r="G4" s="37"/>
      <c r="H4" s="37">
        <f t="shared" si="0"/>
        <v>0</v>
      </c>
      <c r="I4" s="37">
        <f t="shared" si="1"/>
        <v>0</v>
      </c>
    </row>
    <row r="5" spans="1:9" ht="22.5" x14ac:dyDescent="0.25">
      <c r="A5" s="44"/>
      <c r="B5" s="21">
        <v>16</v>
      </c>
      <c r="C5" s="6" t="s">
        <v>24</v>
      </c>
      <c r="D5" s="47"/>
      <c r="E5" s="9">
        <v>250</v>
      </c>
      <c r="F5" s="29">
        <f>E5*48</f>
        <v>12000</v>
      </c>
      <c r="G5" s="37"/>
      <c r="H5" s="37">
        <f t="shared" si="0"/>
        <v>0</v>
      </c>
      <c r="I5" s="37">
        <f t="shared" si="1"/>
        <v>0</v>
      </c>
    </row>
    <row r="6" spans="1:9" x14ac:dyDescent="0.25">
      <c r="D6" s="31" t="s">
        <v>28</v>
      </c>
      <c r="E6" s="32">
        <f>SUM(E2:E5)</f>
        <v>10500</v>
      </c>
      <c r="F6" s="32">
        <f>SUM(F2:F5)</f>
        <v>504000</v>
      </c>
      <c r="G6" s="33"/>
      <c r="H6" s="33">
        <f t="shared" ref="H6:I6" si="2">SUM(H2:H5)</f>
        <v>0</v>
      </c>
      <c r="I6" s="33">
        <f t="shared" si="2"/>
        <v>0</v>
      </c>
    </row>
  </sheetData>
  <mergeCells count="3">
    <mergeCell ref="A2:A5"/>
    <mergeCell ref="D4:D5"/>
    <mergeCell ref="D2:D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2" sqref="G2:G5"/>
    </sheetView>
  </sheetViews>
  <sheetFormatPr defaultRowHeight="15" x14ac:dyDescent="0.25"/>
  <cols>
    <col min="3" max="3" width="36" customWidth="1"/>
    <col min="4" max="4" width="13.42578125" customWidth="1"/>
    <col min="5" max="5" width="11.28515625" customWidth="1"/>
    <col min="6" max="6" width="11.85546875" style="30" bestFit="1" customWidth="1"/>
    <col min="8" max="8" width="12.140625" bestFit="1" customWidth="1"/>
    <col min="9" max="9" width="14.28515625" bestFit="1" customWidth="1"/>
  </cols>
  <sheetData>
    <row r="1" spans="1:12" ht="60" x14ac:dyDescent="0.25">
      <c r="A1" s="3"/>
      <c r="B1" s="4" t="s">
        <v>1</v>
      </c>
      <c r="C1" s="36" t="s">
        <v>2</v>
      </c>
      <c r="D1" s="4" t="s">
        <v>3</v>
      </c>
      <c r="E1" s="4" t="s">
        <v>17</v>
      </c>
      <c r="F1" s="34" t="s">
        <v>20</v>
      </c>
      <c r="G1" s="35" t="s">
        <v>25</v>
      </c>
      <c r="H1" s="35" t="s">
        <v>26</v>
      </c>
      <c r="I1" s="35" t="s">
        <v>27</v>
      </c>
    </row>
    <row r="2" spans="1:12" ht="33.75" x14ac:dyDescent="0.25">
      <c r="A2" s="43" t="s">
        <v>5</v>
      </c>
      <c r="B2" s="11">
        <v>17</v>
      </c>
      <c r="C2" s="6" t="s">
        <v>21</v>
      </c>
      <c r="D2" s="42">
        <v>8</v>
      </c>
      <c r="E2" s="8">
        <v>9960</v>
      </c>
      <c r="F2" s="29">
        <f>E2*48</f>
        <v>478080</v>
      </c>
      <c r="G2" s="37"/>
      <c r="H2" s="37">
        <f>G2*E2</f>
        <v>0</v>
      </c>
      <c r="I2" s="37">
        <f>H2*48</f>
        <v>0</v>
      </c>
    </row>
    <row r="3" spans="1:12" ht="22.5" x14ac:dyDescent="0.25">
      <c r="A3" s="44"/>
      <c r="B3" s="11">
        <v>18</v>
      </c>
      <c r="C3" s="6" t="s">
        <v>22</v>
      </c>
      <c r="D3" s="42"/>
      <c r="E3" s="8">
        <v>6640</v>
      </c>
      <c r="F3" s="29">
        <f>E3*48</f>
        <v>318720</v>
      </c>
      <c r="G3" s="37"/>
      <c r="H3" s="37">
        <f t="shared" ref="H3:H5" si="0">G3*E3</f>
        <v>0</v>
      </c>
      <c r="I3" s="37">
        <f t="shared" ref="I3:I5" si="1">H3*48</f>
        <v>0</v>
      </c>
    </row>
    <row r="4" spans="1:12" ht="33.75" x14ac:dyDescent="0.25">
      <c r="A4" s="44"/>
      <c r="B4" s="11">
        <v>19</v>
      </c>
      <c r="C4" s="6" t="s">
        <v>23</v>
      </c>
      <c r="D4" s="47">
        <v>2</v>
      </c>
      <c r="E4" s="9">
        <v>650</v>
      </c>
      <c r="F4" s="29">
        <f>E4*48</f>
        <v>31200</v>
      </c>
      <c r="G4" s="37"/>
      <c r="H4" s="37">
        <f t="shared" si="0"/>
        <v>0</v>
      </c>
      <c r="I4" s="37">
        <f t="shared" si="1"/>
        <v>0</v>
      </c>
      <c r="L4" s="1"/>
    </row>
    <row r="5" spans="1:12" ht="22.5" x14ac:dyDescent="0.25">
      <c r="A5" s="44"/>
      <c r="B5" s="21">
        <v>20</v>
      </c>
      <c r="C5" s="6" t="s">
        <v>24</v>
      </c>
      <c r="D5" s="47"/>
      <c r="E5" s="9">
        <v>650</v>
      </c>
      <c r="F5" s="29">
        <f>E5*48</f>
        <v>31200</v>
      </c>
      <c r="G5" s="37"/>
      <c r="H5" s="37">
        <f t="shared" si="0"/>
        <v>0</v>
      </c>
      <c r="I5" s="37">
        <f t="shared" si="1"/>
        <v>0</v>
      </c>
      <c r="L5" s="1"/>
    </row>
    <row r="6" spans="1:12" x14ac:dyDescent="0.25">
      <c r="D6" s="31" t="s">
        <v>28</v>
      </c>
      <c r="E6" s="32">
        <f>SUM(E2:E5)</f>
        <v>17900</v>
      </c>
      <c r="F6" s="32">
        <f>SUM(F2:F5)</f>
        <v>859200</v>
      </c>
      <c r="G6" s="33"/>
      <c r="H6" s="33">
        <f t="shared" ref="H6:I6" si="2">SUM(H2:H5)</f>
        <v>0</v>
      </c>
      <c r="I6" s="33">
        <f t="shared" si="2"/>
        <v>0</v>
      </c>
    </row>
  </sheetData>
  <mergeCells count="3">
    <mergeCell ref="A2:A5"/>
    <mergeCell ref="D2:D3"/>
    <mergeCell ref="D4:D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2" sqref="G2:G5"/>
    </sheetView>
  </sheetViews>
  <sheetFormatPr defaultRowHeight="15" x14ac:dyDescent="0.25"/>
  <cols>
    <col min="3" max="3" width="36" customWidth="1"/>
    <col min="4" max="4" width="12.7109375" customWidth="1"/>
    <col min="5" max="5" width="11.5703125" customWidth="1"/>
    <col min="6" max="6" width="11.85546875" style="30" bestFit="1" customWidth="1"/>
    <col min="8" max="8" width="12.140625" bestFit="1" customWidth="1"/>
    <col min="9" max="9" width="14.28515625" bestFit="1" customWidth="1"/>
  </cols>
  <sheetData>
    <row r="1" spans="1:12" ht="60" x14ac:dyDescent="0.25">
      <c r="A1" s="3"/>
      <c r="B1" s="4" t="s">
        <v>1</v>
      </c>
      <c r="C1" s="36" t="s">
        <v>2</v>
      </c>
      <c r="D1" s="4" t="s">
        <v>3</v>
      </c>
      <c r="E1" s="4" t="s">
        <v>17</v>
      </c>
      <c r="F1" s="34" t="s">
        <v>20</v>
      </c>
      <c r="G1" s="35" t="s">
        <v>25</v>
      </c>
      <c r="H1" s="35" t="s">
        <v>26</v>
      </c>
      <c r="I1" s="35" t="s">
        <v>27</v>
      </c>
    </row>
    <row r="2" spans="1:12" ht="33.75" x14ac:dyDescent="0.25">
      <c r="A2" s="43" t="s">
        <v>6</v>
      </c>
      <c r="B2" s="11">
        <v>21</v>
      </c>
      <c r="C2" s="6" t="s">
        <v>21</v>
      </c>
      <c r="D2" s="45">
        <v>3</v>
      </c>
      <c r="E2" s="8">
        <v>5184</v>
      </c>
      <c r="F2" s="29">
        <f>E2*48</f>
        <v>248832</v>
      </c>
      <c r="G2" s="37"/>
      <c r="H2" s="37">
        <f>G2*E2</f>
        <v>0</v>
      </c>
      <c r="I2" s="37">
        <f>H2*48</f>
        <v>0</v>
      </c>
    </row>
    <row r="3" spans="1:12" ht="22.5" x14ac:dyDescent="0.25">
      <c r="A3" s="44"/>
      <c r="B3" s="11">
        <v>22</v>
      </c>
      <c r="C3" s="6" t="s">
        <v>22</v>
      </c>
      <c r="D3" s="46"/>
      <c r="E3" s="8">
        <v>3456</v>
      </c>
      <c r="F3" s="29">
        <f>E3*48</f>
        <v>165888</v>
      </c>
      <c r="G3" s="37"/>
      <c r="H3" s="37">
        <f t="shared" ref="H3:H5" si="0">G3*E3</f>
        <v>0</v>
      </c>
      <c r="I3" s="37">
        <f t="shared" ref="I3:I5" si="1">H3*48</f>
        <v>0</v>
      </c>
    </row>
    <row r="4" spans="1:12" ht="33.75" x14ac:dyDescent="0.25">
      <c r="A4" s="44"/>
      <c r="B4" s="11">
        <v>23</v>
      </c>
      <c r="C4" s="6" t="s">
        <v>23</v>
      </c>
      <c r="D4" s="47">
        <v>3</v>
      </c>
      <c r="E4" s="9">
        <v>1945</v>
      </c>
      <c r="F4" s="29">
        <f>E4*48</f>
        <v>93360</v>
      </c>
      <c r="G4" s="37"/>
      <c r="H4" s="37">
        <f t="shared" si="0"/>
        <v>0</v>
      </c>
      <c r="I4" s="37">
        <f t="shared" si="1"/>
        <v>0</v>
      </c>
      <c r="L4" s="1"/>
    </row>
    <row r="5" spans="1:12" ht="22.5" x14ac:dyDescent="0.25">
      <c r="A5" s="44"/>
      <c r="B5" s="21">
        <v>24</v>
      </c>
      <c r="C5" s="6" t="s">
        <v>24</v>
      </c>
      <c r="D5" s="47"/>
      <c r="E5" s="9">
        <v>1945</v>
      </c>
      <c r="F5" s="29">
        <f>E5*48</f>
        <v>93360</v>
      </c>
      <c r="G5" s="37"/>
      <c r="H5" s="37">
        <f t="shared" si="0"/>
        <v>0</v>
      </c>
      <c r="I5" s="37">
        <f t="shared" si="1"/>
        <v>0</v>
      </c>
      <c r="L5" s="1"/>
    </row>
    <row r="6" spans="1:12" x14ac:dyDescent="0.25">
      <c r="D6" s="31" t="s">
        <v>28</v>
      </c>
      <c r="E6" s="32">
        <f>SUM(E2:E5)</f>
        <v>12530</v>
      </c>
      <c r="F6" s="32">
        <f>SUM(F2:F5)</f>
        <v>601440</v>
      </c>
      <c r="G6" s="33"/>
      <c r="H6" s="33">
        <f t="shared" ref="H6:I6" si="2">SUM(H2:H5)</f>
        <v>0</v>
      </c>
      <c r="I6" s="33">
        <f t="shared" si="2"/>
        <v>0</v>
      </c>
    </row>
  </sheetData>
  <mergeCells count="3">
    <mergeCell ref="A2:A5"/>
    <mergeCell ref="D4:D5"/>
    <mergeCell ref="D2:D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2" sqref="G2:G5"/>
    </sheetView>
  </sheetViews>
  <sheetFormatPr defaultRowHeight="15" x14ac:dyDescent="0.25"/>
  <cols>
    <col min="3" max="3" width="36" customWidth="1"/>
    <col min="4" max="4" width="12.5703125" customWidth="1"/>
    <col min="5" max="5" width="10.7109375" customWidth="1"/>
    <col min="6" max="6" width="11.85546875" style="30" bestFit="1" customWidth="1"/>
    <col min="8" max="8" width="12.140625" bestFit="1" customWidth="1"/>
    <col min="9" max="9" width="14.28515625" bestFit="1" customWidth="1"/>
  </cols>
  <sheetData>
    <row r="1" spans="1:12" ht="60" x14ac:dyDescent="0.25">
      <c r="A1" s="3"/>
      <c r="B1" s="4" t="s">
        <v>1</v>
      </c>
      <c r="C1" s="36" t="s">
        <v>2</v>
      </c>
      <c r="D1" s="4" t="s">
        <v>3</v>
      </c>
      <c r="E1" s="4" t="s">
        <v>17</v>
      </c>
      <c r="F1" s="34" t="s">
        <v>20</v>
      </c>
      <c r="G1" s="35" t="s">
        <v>25</v>
      </c>
      <c r="H1" s="35" t="s">
        <v>26</v>
      </c>
      <c r="I1" s="35" t="s">
        <v>27</v>
      </c>
    </row>
    <row r="2" spans="1:12" ht="33.75" x14ac:dyDescent="0.25">
      <c r="A2" s="43" t="s">
        <v>29</v>
      </c>
      <c r="B2" s="11">
        <v>25</v>
      </c>
      <c r="C2" s="6" t="s">
        <v>21</v>
      </c>
      <c r="D2" s="45">
        <v>9</v>
      </c>
      <c r="E2" s="8">
        <v>12000</v>
      </c>
      <c r="F2" s="29">
        <f>E2*48</f>
        <v>576000</v>
      </c>
      <c r="G2" s="37"/>
      <c r="H2" s="37">
        <f>G2*E2</f>
        <v>0</v>
      </c>
      <c r="I2" s="37">
        <f>H2*48</f>
        <v>0</v>
      </c>
    </row>
    <row r="3" spans="1:12" ht="22.5" x14ac:dyDescent="0.25">
      <c r="A3" s="44"/>
      <c r="B3" s="11">
        <v>26</v>
      </c>
      <c r="C3" s="6" t="s">
        <v>22</v>
      </c>
      <c r="D3" s="46"/>
      <c r="E3" s="8">
        <v>8000</v>
      </c>
      <c r="F3" s="29">
        <f>E3*48</f>
        <v>384000</v>
      </c>
      <c r="G3" s="37"/>
      <c r="H3" s="37">
        <f t="shared" ref="H3:H5" si="0">G3*E3</f>
        <v>0</v>
      </c>
      <c r="I3" s="37">
        <f t="shared" ref="I3:I5" si="1">H3*48</f>
        <v>0</v>
      </c>
    </row>
    <row r="4" spans="1:12" ht="33.75" x14ac:dyDescent="0.25">
      <c r="A4" s="44"/>
      <c r="B4" s="11">
        <v>27</v>
      </c>
      <c r="C4" s="6" t="s">
        <v>23</v>
      </c>
      <c r="D4" s="47">
        <v>2</v>
      </c>
      <c r="E4" s="9">
        <v>425</v>
      </c>
      <c r="F4" s="29">
        <f>E4*48</f>
        <v>20400</v>
      </c>
      <c r="G4" s="37"/>
      <c r="H4" s="37">
        <f t="shared" si="0"/>
        <v>0</v>
      </c>
      <c r="I4" s="37">
        <f t="shared" si="1"/>
        <v>0</v>
      </c>
      <c r="L4" s="1"/>
    </row>
    <row r="5" spans="1:12" ht="22.5" x14ac:dyDescent="0.25">
      <c r="A5" s="44"/>
      <c r="B5" s="21">
        <v>28</v>
      </c>
      <c r="C5" s="6" t="s">
        <v>24</v>
      </c>
      <c r="D5" s="47"/>
      <c r="E5" s="9">
        <v>425</v>
      </c>
      <c r="F5" s="29">
        <f>E5*48</f>
        <v>20400</v>
      </c>
      <c r="G5" s="37"/>
      <c r="H5" s="37">
        <f t="shared" si="0"/>
        <v>0</v>
      </c>
      <c r="I5" s="37">
        <f t="shared" si="1"/>
        <v>0</v>
      </c>
      <c r="L5" s="1"/>
    </row>
    <row r="6" spans="1:12" x14ac:dyDescent="0.25">
      <c r="D6" s="31" t="s">
        <v>28</v>
      </c>
      <c r="E6" s="32">
        <f>SUM(E2:E5)</f>
        <v>20850</v>
      </c>
      <c r="F6" s="32">
        <f>SUM(F2:F5)</f>
        <v>1000800</v>
      </c>
      <c r="G6" s="33"/>
      <c r="H6" s="33">
        <f t="shared" ref="H6:I6" si="2">SUM(H2:H5)</f>
        <v>0</v>
      </c>
      <c r="I6" s="33">
        <f t="shared" si="2"/>
        <v>0</v>
      </c>
    </row>
  </sheetData>
  <mergeCells count="3">
    <mergeCell ref="A2:A5"/>
    <mergeCell ref="D2:D3"/>
    <mergeCell ref="D4:D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G12" sqref="G12"/>
    </sheetView>
  </sheetViews>
  <sheetFormatPr defaultRowHeight="15" x14ac:dyDescent="0.25"/>
  <cols>
    <col min="3" max="3" width="36" customWidth="1"/>
    <col min="4" max="4" width="12.85546875" customWidth="1"/>
    <col min="5" max="5" width="11" customWidth="1"/>
    <col min="6" max="6" width="11.85546875" style="30" bestFit="1" customWidth="1"/>
    <col min="7" max="7" width="9.5703125" bestFit="1" customWidth="1"/>
    <col min="8" max="8" width="12.140625" bestFit="1" customWidth="1"/>
    <col min="9" max="9" width="14.28515625" bestFit="1" customWidth="1"/>
  </cols>
  <sheetData>
    <row r="1" spans="1:9" ht="60" x14ac:dyDescent="0.25">
      <c r="A1" s="3"/>
      <c r="B1" s="4" t="s">
        <v>1</v>
      </c>
      <c r="C1" s="36" t="s">
        <v>2</v>
      </c>
      <c r="D1" s="4" t="s">
        <v>3</v>
      </c>
      <c r="E1" s="4" t="s">
        <v>17</v>
      </c>
      <c r="F1" s="34" t="s">
        <v>20</v>
      </c>
      <c r="G1" s="35" t="s">
        <v>25</v>
      </c>
      <c r="H1" s="35" t="s">
        <v>26</v>
      </c>
      <c r="I1" s="35" t="s">
        <v>27</v>
      </c>
    </row>
    <row r="2" spans="1:9" ht="33.75" x14ac:dyDescent="0.25">
      <c r="A2" s="43" t="s">
        <v>30</v>
      </c>
      <c r="B2" s="11">
        <v>29</v>
      </c>
      <c r="C2" s="6" t="s">
        <v>21</v>
      </c>
      <c r="D2" s="42">
        <v>3</v>
      </c>
      <c r="E2" s="26">
        <v>5400</v>
      </c>
      <c r="F2" s="29">
        <f>E2*48</f>
        <v>259200</v>
      </c>
      <c r="G2" s="37"/>
      <c r="H2" s="37">
        <f>G2*E2</f>
        <v>0</v>
      </c>
      <c r="I2" s="37">
        <f>H2*48</f>
        <v>0</v>
      </c>
    </row>
    <row r="3" spans="1:9" ht="22.5" x14ac:dyDescent="0.25">
      <c r="A3" s="44"/>
      <c r="B3" s="11">
        <v>30</v>
      </c>
      <c r="C3" s="6" t="s">
        <v>22</v>
      </c>
      <c r="D3" s="42"/>
      <c r="E3" s="26">
        <v>3600</v>
      </c>
      <c r="F3" s="29">
        <f>E3*48</f>
        <v>172800</v>
      </c>
      <c r="G3" s="37"/>
      <c r="H3" s="37">
        <f t="shared" ref="H3:H5" si="0">G3*E3</f>
        <v>0</v>
      </c>
      <c r="I3" s="37">
        <f t="shared" ref="I3:I5" si="1">H3*48</f>
        <v>0</v>
      </c>
    </row>
    <row r="4" spans="1:9" ht="33.75" x14ac:dyDescent="0.25">
      <c r="A4" s="44"/>
      <c r="B4" s="11">
        <v>31</v>
      </c>
      <c r="C4" s="6" t="s">
        <v>23</v>
      </c>
      <c r="D4" s="47">
        <v>2</v>
      </c>
      <c r="E4" s="39">
        <v>15</v>
      </c>
      <c r="F4" s="29">
        <f>E4*48</f>
        <v>720</v>
      </c>
      <c r="G4" s="37"/>
      <c r="H4" s="37">
        <f t="shared" si="0"/>
        <v>0</v>
      </c>
      <c r="I4" s="37">
        <f t="shared" si="1"/>
        <v>0</v>
      </c>
    </row>
    <row r="5" spans="1:9" ht="22.5" x14ac:dyDescent="0.25">
      <c r="A5" s="44"/>
      <c r="B5" s="21">
        <v>32</v>
      </c>
      <c r="C5" s="6" t="s">
        <v>24</v>
      </c>
      <c r="D5" s="47"/>
      <c r="E5" s="39">
        <v>15</v>
      </c>
      <c r="F5" s="29">
        <f>E5*48</f>
        <v>720</v>
      </c>
      <c r="G5" s="37"/>
      <c r="H5" s="37">
        <f t="shared" si="0"/>
        <v>0</v>
      </c>
      <c r="I5" s="37">
        <f t="shared" si="1"/>
        <v>0</v>
      </c>
    </row>
    <row r="6" spans="1:9" x14ac:dyDescent="0.25">
      <c r="D6" s="31" t="s">
        <v>28</v>
      </c>
      <c r="E6" s="38">
        <f>SUM(E2:E5)</f>
        <v>9030</v>
      </c>
      <c r="F6" s="32">
        <f>SUM(F2:F5)</f>
        <v>433440</v>
      </c>
      <c r="G6" s="33"/>
      <c r="H6" s="33">
        <f t="shared" ref="H6:I6" si="2">SUM(H2:H5)</f>
        <v>0</v>
      </c>
      <c r="I6" s="33">
        <f t="shared" si="2"/>
        <v>0</v>
      </c>
    </row>
  </sheetData>
  <mergeCells count="3">
    <mergeCell ref="A2:A5"/>
    <mergeCell ref="D2:D3"/>
    <mergeCell ref="D4:D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Planilha da proposta comercial</vt:lpstr>
      <vt:lpstr>Bagé</vt:lpstr>
      <vt:lpstr>Camaqua</vt:lpstr>
      <vt:lpstr>Charqueadas</vt:lpstr>
      <vt:lpstr>Lajeado</vt:lpstr>
      <vt:lpstr>Passo Fundo</vt:lpstr>
      <vt:lpstr>Santana do Livramento</vt:lpstr>
      <vt:lpstr>Sapiranga</vt:lpstr>
      <vt:lpstr>Sapucaia do Sul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</dc:creator>
  <cp:lastModifiedBy>TI</cp:lastModifiedBy>
  <cp:lastPrinted>2022-02-11T12:45:58Z</cp:lastPrinted>
  <dcterms:created xsi:type="dcterms:W3CDTF">2022-01-05T17:25:56Z</dcterms:created>
  <dcterms:modified xsi:type="dcterms:W3CDTF">2022-02-14T12:19:24Z</dcterms:modified>
</cp:coreProperties>
</file>